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330" windowWidth="14625" windowHeight="7365" activeTab="1"/>
  </bookViews>
  <sheets>
    <sheet name="נספח ב4" sheetId="1" r:id="rId1"/>
    <sheet name="נספח ב5" sheetId="2" r:id="rId2"/>
    <sheet name="גיליון3" sheetId="3" r:id="rId3"/>
  </sheets>
  <externalReferences>
    <externalReference r:id="rId4"/>
    <externalReference r:id="rId5"/>
  </externalReferences>
  <calcPr calcId="145621"/>
</workbook>
</file>

<file path=xl/calcChain.xml><?xml version="1.0" encoding="utf-8"?>
<calcChain xmlns="http://schemas.openxmlformats.org/spreadsheetml/2006/main">
  <c r="W10" i="2" l="1"/>
  <c r="V10" i="2"/>
  <c r="U10" i="2"/>
  <c r="T10" i="2"/>
  <c r="S10" i="2"/>
  <c r="R10" i="2"/>
  <c r="Q10" i="2"/>
  <c r="P10" i="2"/>
  <c r="O10" i="2"/>
  <c r="N10" i="2"/>
  <c r="M10" i="2"/>
  <c r="L10" i="2"/>
  <c r="K10" i="2"/>
  <c r="J10" i="2"/>
  <c r="I10" i="2"/>
  <c r="H10" i="2"/>
  <c r="G10" i="2"/>
  <c r="F10" i="2"/>
  <c r="E10" i="2"/>
  <c r="D10" i="2"/>
  <c r="C10" i="2"/>
  <c r="Q8" i="2"/>
  <c r="J8" i="2"/>
  <c r="C8" i="2"/>
  <c r="B3" i="2"/>
  <c r="B2" i="2"/>
  <c r="B1" i="2"/>
  <c r="P10" i="1"/>
  <c r="O10" i="1"/>
  <c r="N10" i="1"/>
  <c r="M10" i="1"/>
  <c r="L10" i="1"/>
  <c r="K10" i="1"/>
  <c r="J10" i="1"/>
  <c r="I10" i="1"/>
  <c r="H10" i="1"/>
  <c r="G10" i="1"/>
  <c r="F10" i="1"/>
  <c r="E10" i="1"/>
  <c r="D10" i="1"/>
  <c r="C10" i="1"/>
  <c r="J8" i="1"/>
  <c r="B3" i="1"/>
  <c r="B2" i="1"/>
  <c r="B1" i="1"/>
</calcChain>
</file>

<file path=xl/sharedStrings.xml><?xml version="1.0" encoding="utf-8"?>
<sst xmlns="http://schemas.openxmlformats.org/spreadsheetml/2006/main" count="88" uniqueCount="56">
  <si>
    <t>חזרה</t>
  </si>
  <si>
    <t>בקשות למשיכת כספים או לקבלת קצבת זקנה</t>
  </si>
  <si>
    <t>מדדי הבקשות
(אחוזים)</t>
  </si>
  <si>
    <t>משך זמן הטיפול בבקשות למשיכת כספים בסכום חד-פעמי</t>
  </si>
  <si>
    <t>משך זמן הטיפול בבקשות לקבלת קצבת זקנה</t>
  </si>
  <si>
    <t>סה"כ</t>
  </si>
  <si>
    <t>עד 5 ימים</t>
  </si>
  <si>
    <t>6-10 ימים</t>
  </si>
  <si>
    <t>11-15 ימים</t>
  </si>
  <si>
    <t>16-20 ימים</t>
  </si>
  <si>
    <t>21-30 ימים</t>
  </si>
  <si>
    <t>31 ימים ומעלה</t>
  </si>
  <si>
    <t>11-20 ימים</t>
  </si>
  <si>
    <t>31-40 ימים</t>
  </si>
  <si>
    <t>41 ימים ומעלה</t>
  </si>
  <si>
    <t>(1)</t>
  </si>
  <si>
    <t>(2)</t>
  </si>
  <si>
    <t>(3)</t>
  </si>
  <si>
    <t>(4)</t>
  </si>
  <si>
    <t>(5)</t>
  </si>
  <si>
    <t>(6)</t>
  </si>
  <si>
    <t>(7)</t>
  </si>
  <si>
    <t>(8)</t>
  </si>
  <si>
    <t>(9)</t>
  </si>
  <si>
    <t>(10)</t>
  </si>
  <si>
    <t>(11)</t>
  </si>
  <si>
    <t>(12)</t>
  </si>
  <si>
    <t>(13)</t>
  </si>
  <si>
    <t>(14)</t>
  </si>
  <si>
    <t>בקשות שהגיעו לידי סיום טיפול במהלך השנה</t>
  </si>
  <si>
    <t>הסברים:</t>
  </si>
  <si>
    <r>
      <t>1. משך זמן הטיפול בבקשות השונות נמדד מהמועד בו הוגשה הבקשה</t>
    </r>
    <r>
      <rPr>
        <sz val="10"/>
        <color indexed="10"/>
        <rFont val="David"/>
        <family val="2"/>
        <charset val="177"/>
      </rPr>
      <t xml:space="preserve"> </t>
    </r>
    <r>
      <rPr>
        <sz val="10"/>
        <rFont val="David"/>
        <family val="2"/>
        <charset val="177"/>
      </rPr>
      <t>לגוף המוסדי או למי מטעמו, גם אם במועד זה הבקשה לא הייתה מלאה (היו חסרים מידע או מסמכים) והושלמה על-ידי המבקש במועד מאוחר יותר.</t>
    </r>
  </si>
  <si>
    <t>2. לגבי בקשות למשיכת כספים בסכום חד-פעמי – משך זמן הטיפול בבקשה נמדד מהמועד בו הגיש העמית בקשה למשיכת כספים, ועד למועד התשלום בפועל.</t>
  </si>
  <si>
    <t>3. לגבי בקשות לקבלת קצבת זקנה – משך זמן הטיפול בבקשה נמדד מהמועד בו ביקש העמית להתחיל לקבל קצבה, ועד למועד התשלום הראשון בפועל. במקרים בהם זכות העמית לקבל קצבה התגבשה לאחר המועד שבו הוא ביקש להתחיל לקבל קצבה - משך זמן הטיפול בבקשה נמדד מהמועד בו התגבשה זכאותו לקבלת קצבה, ועד למועד התשלום הראשון בפועל.</t>
  </si>
  <si>
    <t>בקשות להעברת כספים בין קופות גמל או בין מסלולי השקעה</t>
  </si>
  <si>
    <t>משך זמן הטיפול בבקשות להעברת כספים מהגוף המוסדי</t>
  </si>
  <si>
    <t>משך זמן הטיפול בבקשות להעברת כספים אל הגוף המוסדי</t>
  </si>
  <si>
    <t xml:space="preserve">משך זמן הטיפול בבקשות להעברת כספים בין מסלולי השקעה </t>
  </si>
  <si>
    <t>6-15 ימים</t>
  </si>
  <si>
    <t>16-25 ימים</t>
  </si>
  <si>
    <t>26-35 ימים</t>
  </si>
  <si>
    <t>36-45 ימים</t>
  </si>
  <si>
    <t>46 ימים ומעלה</t>
  </si>
  <si>
    <t>עד 3 ימים</t>
  </si>
  <si>
    <t>4-5 ימים</t>
  </si>
  <si>
    <t>21 ימים ומעלה</t>
  </si>
  <si>
    <t>(15)</t>
  </si>
  <si>
    <t>(16)</t>
  </si>
  <si>
    <t>(17)</t>
  </si>
  <si>
    <t>(18)</t>
  </si>
  <si>
    <t>(19)</t>
  </si>
  <si>
    <t>(20)</t>
  </si>
  <si>
    <t>(21)</t>
  </si>
  <si>
    <t>2. לגבי בקשות להעברת כספים מהגוף המוסדי – משך זמן הטיפול בבקשה נמדד מהמועד בו הועברה לגוף המוסדי בקשה להעברת כספים על ידי הגוף המוסדי אליו ביקש העמית לעבור, ועד למועד בו הועברו הכספים בפועל.</t>
  </si>
  <si>
    <t>3. לגבי בקשות להעברת כספים אל הגוף המוסדי – משך זמן הטיפול בבקשה נמדד מהמועד בו הגיש העמית בקשה להעברת כספים אל הגוף המוסדי, ועד למועד בו פנה הגוף המוסדי לגוף ממנו ביקש העמית להעביר כספים.</t>
  </si>
  <si>
    <t>4. לגבי בקשות להעברת כספים בין מסלולי השקעה – משך זמן הטיפול בבקשה נמדד מהמועד בו הגיש העמית בקשה להעברת כספים בין מסלולי השקעה באותה קופת גמל או באותה תכנית ביטוח, ועד למועד בו הועברו הכספים בפועל.</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</si>
</sst>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3" x14ac:knownFonts="1">
    <font>
      <sz val="11"/>
      <color theme="1"/>
      <name val="Arial"/>
      <family val="2"/>
      <charset val="177"/>
      <scheme val="minor"/>
    </font>
    <font>
      <sz val="10"/>
      <name val="Arial"/>
      <family val="2"/>
    </font>
    <font>
      <b/>
      <sz val="14"/>
      <color indexed="8"/>
      <name val="David"/>
      <family val="2"/>
      <charset val="177"/>
    </font>
    <font>
      <sz val="10"/>
      <name val="David"/>
      <family val="2"/>
      <charset val="177"/>
    </font>
    <font>
      <b/>
      <sz val="16"/>
      <color indexed="8"/>
      <name val="David"/>
      <family val="2"/>
      <charset val="177"/>
    </font>
    <font>
      <b/>
      <sz val="12"/>
      <name val="David"/>
      <family val="2"/>
      <charset val="177"/>
    </font>
    <font>
      <u/>
      <sz val="10"/>
      <color indexed="12"/>
      <name val="Arial"/>
      <family val="2"/>
    </font>
    <font>
      <b/>
      <sz val="14"/>
      <name val="David"/>
      <family val="2"/>
      <charset val="177"/>
    </font>
    <font>
      <b/>
      <sz val="11"/>
      <color indexed="8"/>
      <name val="David"/>
      <family val="2"/>
      <charset val="177"/>
    </font>
    <font>
      <b/>
      <u/>
      <sz val="10"/>
      <name val="David"/>
      <family val="2"/>
      <charset val="177"/>
    </font>
    <font>
      <b/>
      <sz val="10"/>
      <name val="David"/>
      <family val="2"/>
      <charset val="177"/>
    </font>
    <font>
      <sz val="10"/>
      <color indexed="8"/>
      <name val="David"/>
      <family val="2"/>
      <charset val="177"/>
    </font>
    <font>
      <sz val="10"/>
      <color indexed="10"/>
      <name val="David"/>
      <family val="2"/>
      <charset val="177"/>
    </font>
  </fonts>
  <fills count="6">
    <fill>
      <patternFill patternType="none"/>
    </fill>
    <fill>
      <patternFill patternType="gray125"/>
    </fill>
    <fill>
      <patternFill patternType="solid">
        <fgColor indexed="9"/>
        <bgColor indexed="64"/>
      </patternFill>
    </fill>
    <fill>
      <patternFill patternType="solid">
        <fgColor rgb="FF92D050"/>
        <bgColor indexed="64"/>
      </patternFill>
    </fill>
    <fill>
      <patternFill patternType="solid">
        <fgColor indexed="22"/>
        <bgColor indexed="64"/>
      </patternFill>
    </fill>
    <fill>
      <patternFill patternType="solid">
        <fgColor indexed="26"/>
        <bgColor indexed="64"/>
      </patternFill>
    </fill>
  </fills>
  <borders count="18">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style="hair">
        <color auto="1"/>
      </right>
      <top/>
      <bottom/>
      <diagonal/>
    </border>
    <border>
      <left style="hair">
        <color auto="1"/>
      </left>
      <right style="hair">
        <color auto="1"/>
      </right>
      <top/>
      <bottom style="thin">
        <color auto="1"/>
      </bottom>
      <diagonal/>
    </border>
    <border>
      <left style="hair">
        <color auto="1"/>
      </left>
      <right/>
      <top/>
      <bottom style="thin">
        <color auto="1"/>
      </bottom>
      <diagonal/>
    </border>
    <border>
      <left style="hair">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top style="thin">
        <color auto="1"/>
      </top>
      <bottom style="thin">
        <color auto="1"/>
      </bottom>
      <diagonal/>
    </border>
    <border>
      <left/>
      <right style="hair">
        <color auto="1"/>
      </right>
      <top style="thin">
        <color auto="1"/>
      </top>
      <bottom style="thin">
        <color auto="1"/>
      </bottom>
      <diagonal/>
    </border>
    <border>
      <left style="thin">
        <color auto="1"/>
      </left>
      <right style="thin">
        <color auto="1"/>
      </right>
      <top style="thin">
        <color auto="1"/>
      </top>
      <bottom style="thin">
        <color auto="1"/>
      </bottom>
      <diagonal/>
    </border>
    <border>
      <left style="hair">
        <color auto="1"/>
      </left>
      <right style="thin">
        <color auto="1"/>
      </right>
      <top/>
      <bottom style="thin">
        <color auto="1"/>
      </bottom>
      <diagonal/>
    </border>
    <border>
      <left style="thin">
        <color auto="1"/>
      </left>
      <right style="hair">
        <color auto="1"/>
      </right>
      <top/>
      <bottom style="thin">
        <color auto="1"/>
      </bottom>
      <diagonal/>
    </border>
  </borders>
  <cellStyleXfs count="5">
    <xf numFmtId="0" fontId="0" fillId="0" borderId="0"/>
    <xf numFmtId="0" fontId="1" fillId="0" borderId="0">
      <alignment wrapText="1"/>
    </xf>
    <xf numFmtId="0" fontId="1" fillId="0" borderId="0"/>
    <xf numFmtId="0" fontId="6" fillId="0" borderId="0" applyNumberFormat="0" applyFill="0" applyBorder="0">
      <protection locked="0"/>
    </xf>
    <xf numFmtId="0" fontId="1" fillId="0" borderId="0">
      <alignment wrapText="1"/>
    </xf>
  </cellStyleXfs>
  <cellXfs count="46">
    <xf numFmtId="0" fontId="0" fillId="0" borderId="0" xfId="0"/>
    <xf numFmtId="0" fontId="2" fillId="0" borderId="0" xfId="1" applyFont="1" applyBorder="1" applyAlignment="1" applyProtection="1">
      <alignment horizontal="right" readingOrder="2"/>
    </xf>
    <xf numFmtId="0" fontId="3" fillId="0" borderId="0" xfId="2" applyFont="1" applyProtection="1"/>
    <xf numFmtId="0" fontId="1" fillId="0" borderId="0" xfId="2" applyProtection="1"/>
    <xf numFmtId="0" fontId="4" fillId="2" borderId="0" xfId="1" applyFont="1" applyFill="1" applyBorder="1" applyAlignment="1" applyProtection="1">
      <alignment horizontal="right" vertical="center"/>
    </xf>
    <xf numFmtId="0" fontId="5" fillId="0" borderId="0" xfId="2" applyFont="1" applyProtection="1"/>
    <xf numFmtId="0" fontId="6" fillId="3" borderId="0" xfId="3" applyFill="1" applyAlignment="1" applyProtection="1"/>
    <xf numFmtId="0" fontId="7" fillId="0" borderId="0" xfId="2" applyFont="1" applyProtection="1"/>
    <xf numFmtId="0" fontId="8" fillId="0" borderId="0" xfId="4" applyFont="1" applyFill="1" applyBorder="1" applyAlignment="1" applyProtection="1">
      <alignment horizontal="right" vertical="center"/>
    </xf>
    <xf numFmtId="0" fontId="3" fillId="0" borderId="0" xfId="2" applyFont="1" applyFill="1" applyBorder="1" applyProtection="1"/>
    <xf numFmtId="0" fontId="9" fillId="4" borderId="1" xfId="2" applyFont="1" applyFill="1" applyBorder="1" applyAlignment="1" applyProtection="1">
      <alignment horizontal="center" vertical="center" wrapText="1"/>
    </xf>
    <xf numFmtId="0" fontId="10" fillId="4" borderId="2" xfId="2" applyFont="1" applyFill="1" applyBorder="1" applyAlignment="1" applyProtection="1">
      <alignment horizontal="center" vertical="top" wrapText="1"/>
    </xf>
    <xf numFmtId="0" fontId="10" fillId="4" borderId="3" xfId="2" applyFont="1" applyFill="1" applyBorder="1" applyAlignment="1" applyProtection="1">
      <alignment horizontal="center" vertical="top" wrapText="1"/>
    </xf>
    <xf numFmtId="0" fontId="10" fillId="4" borderId="4" xfId="2" applyFont="1" applyFill="1" applyBorder="1" applyAlignment="1" applyProtection="1">
      <alignment horizontal="center" vertical="top" wrapText="1"/>
    </xf>
    <xf numFmtId="0" fontId="9" fillId="4" borderId="5" xfId="2" applyFont="1" applyFill="1" applyBorder="1" applyAlignment="1" applyProtection="1">
      <alignment horizontal="center" vertical="center" wrapText="1"/>
    </xf>
    <xf numFmtId="0" fontId="10" fillId="4" borderId="6" xfId="2" applyFont="1" applyFill="1" applyBorder="1" applyAlignment="1" applyProtection="1">
      <alignment vertical="top" wrapText="1"/>
    </xf>
    <xf numFmtId="0" fontId="10" fillId="4" borderId="7" xfId="2" applyFont="1" applyFill="1" applyBorder="1" applyAlignment="1" applyProtection="1">
      <alignment horizontal="center" vertical="top" wrapText="1"/>
    </xf>
    <xf numFmtId="0" fontId="10" fillId="4" borderId="7" xfId="2" applyFont="1" applyFill="1" applyBorder="1" applyAlignment="1" applyProtection="1">
      <alignment horizontal="center" vertical="top" wrapText="1" readingOrder="2"/>
    </xf>
    <xf numFmtId="0" fontId="10" fillId="4" borderId="8" xfId="2" applyFont="1" applyFill="1" applyBorder="1" applyAlignment="1" applyProtection="1">
      <alignment horizontal="center" vertical="top" wrapText="1" readingOrder="2"/>
    </xf>
    <xf numFmtId="0" fontId="10" fillId="4" borderId="9" xfId="2" applyFont="1" applyFill="1" applyBorder="1" applyAlignment="1" applyProtection="1">
      <alignment horizontal="center" vertical="top" wrapText="1" readingOrder="2"/>
    </xf>
    <xf numFmtId="0" fontId="10" fillId="4" borderId="6" xfId="2" applyFont="1" applyFill="1" applyBorder="1" applyAlignment="1" applyProtection="1">
      <alignment horizontal="right" vertical="top" wrapText="1"/>
    </xf>
    <xf numFmtId="0" fontId="9" fillId="4" borderId="10" xfId="2" applyFont="1" applyFill="1" applyBorder="1" applyAlignment="1" applyProtection="1">
      <alignment horizontal="center" vertical="center" wrapText="1"/>
    </xf>
    <xf numFmtId="164" fontId="10" fillId="4" borderId="11" xfId="2" applyNumberFormat="1" applyFont="1" applyFill="1" applyBorder="1" applyAlignment="1" applyProtection="1">
      <alignment horizontal="center" vertical="top" wrapText="1"/>
    </xf>
    <xf numFmtId="49" fontId="10" fillId="4" borderId="12" xfId="2" applyNumberFormat="1" applyFont="1" applyFill="1" applyBorder="1" applyAlignment="1" applyProtection="1">
      <alignment horizontal="center" vertical="top" wrapText="1"/>
    </xf>
    <xf numFmtId="49" fontId="10" fillId="4" borderId="13" xfId="2" applyNumberFormat="1" applyFont="1" applyFill="1" applyBorder="1" applyAlignment="1" applyProtection="1">
      <alignment horizontal="center" vertical="top" wrapText="1"/>
    </xf>
    <xf numFmtId="49" fontId="10" fillId="4" borderId="9" xfId="2" applyNumberFormat="1" applyFont="1" applyFill="1" applyBorder="1" applyAlignment="1" applyProtection="1">
      <alignment horizontal="center" vertical="top" wrapText="1"/>
    </xf>
    <xf numFmtId="49" fontId="10" fillId="4" borderId="11" xfId="2" applyNumberFormat="1" applyFont="1" applyFill="1" applyBorder="1" applyAlignment="1" applyProtection="1">
      <alignment horizontal="center" vertical="top" wrapText="1"/>
    </xf>
    <xf numFmtId="49" fontId="10" fillId="4" borderId="14" xfId="2" applyNumberFormat="1" applyFont="1" applyFill="1" applyBorder="1" applyAlignment="1" applyProtection="1">
      <alignment horizontal="center" vertical="top" wrapText="1"/>
    </xf>
    <xf numFmtId="0" fontId="3" fillId="5" borderId="10" xfId="2" applyFont="1" applyFill="1" applyBorder="1" applyAlignment="1" applyProtection="1">
      <alignment horizontal="right" vertical="center" wrapText="1"/>
    </xf>
    <xf numFmtId="9" fontId="11" fillId="5" borderId="11" xfId="4" applyNumberFormat="1" applyFont="1" applyFill="1" applyBorder="1" applyAlignment="1" applyProtection="1">
      <alignment horizontal="center" vertical="center" wrapText="1" readingOrder="2"/>
    </xf>
    <xf numFmtId="9" fontId="11" fillId="5" borderId="15" xfId="4" applyNumberFormat="1" applyFont="1" applyFill="1" applyBorder="1" applyAlignment="1" applyProtection="1">
      <alignment horizontal="center" vertical="center" wrapText="1" readingOrder="2"/>
    </xf>
    <xf numFmtId="9" fontId="3" fillId="0" borderId="0" xfId="2" applyNumberFormat="1" applyFont="1" applyProtection="1"/>
    <xf numFmtId="0" fontId="10" fillId="0" borderId="0" xfId="2" applyFont="1" applyAlignment="1" applyProtection="1">
      <alignment horizontal="right" readingOrder="2"/>
    </xf>
    <xf numFmtId="0" fontId="3" fillId="0" borderId="0" xfId="2" applyFont="1" applyAlignment="1" applyProtection="1">
      <alignment horizontal="right" readingOrder="2"/>
    </xf>
    <xf numFmtId="0" fontId="3" fillId="0" borderId="0" xfId="2" applyFont="1" applyAlignment="1">
      <alignment horizontal="right" wrapText="1" readingOrder="2"/>
    </xf>
    <xf numFmtId="0" fontId="3" fillId="0" borderId="0" xfId="2" applyFont="1" applyAlignment="1" applyProtection="1">
      <alignment horizontal="right" wrapText="1" readingOrder="2"/>
    </xf>
    <xf numFmtId="0" fontId="1" fillId="0" borderId="0" xfId="2" applyAlignment="1" applyProtection="1">
      <alignment horizontal="right" readingOrder="2"/>
    </xf>
    <xf numFmtId="0" fontId="1" fillId="0" borderId="0" xfId="2" applyAlignment="1" applyProtection="1"/>
    <xf numFmtId="0" fontId="1" fillId="0" borderId="0" xfId="2"/>
    <xf numFmtId="0" fontId="3" fillId="0" borderId="0" xfId="2" applyFont="1"/>
    <xf numFmtId="0" fontId="3" fillId="0" borderId="0" xfId="2" applyFont="1" applyFill="1" applyProtection="1"/>
    <xf numFmtId="0" fontId="10" fillId="4" borderId="16" xfId="2" applyFont="1" applyFill="1" applyBorder="1" applyAlignment="1" applyProtection="1">
      <alignment horizontal="center" vertical="top" wrapText="1" readingOrder="2"/>
    </xf>
    <xf numFmtId="0" fontId="10" fillId="4" borderId="17" xfId="2" applyFont="1" applyFill="1" applyBorder="1" applyAlignment="1" applyProtection="1">
      <alignment horizontal="right" vertical="top" wrapText="1"/>
    </xf>
    <xf numFmtId="49" fontId="10" fillId="4" borderId="3" xfId="2" applyNumberFormat="1" applyFont="1" applyFill="1" applyBorder="1" applyAlignment="1" applyProtection="1">
      <alignment horizontal="center" vertical="top" wrapText="1"/>
    </xf>
    <xf numFmtId="0" fontId="10" fillId="0" borderId="0" xfId="2" applyFont="1" applyAlignment="1">
      <alignment horizontal="right" readingOrder="2"/>
    </xf>
    <xf numFmtId="0" fontId="3" fillId="0" borderId="0" xfId="2" applyFont="1" applyAlignment="1" applyProtection="1"/>
  </cellXfs>
  <cellStyles count="5">
    <cellStyle name="Normal" xfId="0" builtinId="0"/>
    <cellStyle name="Normal 2" xfId="2"/>
    <cellStyle name="Normal_Aform4v2" xfId="1"/>
    <cellStyle name="Normal_Aform4v2 2" xfId="4"/>
    <cellStyle name="היפר-קישור"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netunim_520042631_2017.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ozar.mof.gov.il/DOCUME~1/SHOHAD/LOCALS~1/Temp/notes4DFC0C/2010-244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סבר למילוי"/>
      <sheetName val="הוראות"/>
      <sheetName val="רשימת גופים"/>
      <sheetName val="כללי א1"/>
      <sheetName val="כללי ג1"/>
      <sheetName val=" בריאות א2"/>
      <sheetName val="  בריאות ג2"/>
      <sheetName val=" פנסיוני א3"/>
      <sheetName val=" פנסיוני ג3"/>
      <sheetName val="נספח א4 - G"/>
      <sheetName val="נספח א4 - P"/>
      <sheetName val="נספח א4 - B"/>
      <sheetName val="נספח א5 - G"/>
      <sheetName val="נספח א5 - P"/>
      <sheetName val="נספח א5 - B"/>
      <sheetName val="כללי ב1"/>
      <sheetName val="  בריאות ב2"/>
      <sheetName val=" פנסיוני ב3"/>
      <sheetName val="נספח ב4 - G"/>
      <sheetName val="נספח ב4 - P"/>
      <sheetName val="נספח ב4 - B"/>
      <sheetName val="נספח ב5 - G"/>
      <sheetName val="נספח ב5 - P"/>
      <sheetName val="נספח ב5 - B"/>
      <sheetName val="ג-דוגמה"/>
    </sheetNames>
    <sheetDataSet>
      <sheetData sheetId="0"/>
      <sheetData sheetId="1">
        <row r="13">
          <cell r="B13" t="str">
            <v>שובל - חברה לניהול קופת גמל מפעלית בע"מ</v>
          </cell>
          <cell r="F13">
            <v>2017</v>
          </cell>
          <cell r="Z13" t="str">
            <v xml:space="preserve">הנתונים ביחידות בודדות לשנת </v>
          </cell>
        </row>
        <row r="30">
          <cell r="B30" t="str">
            <v>נספח ב4 - מדדי בקשות למשיכת כספים או לקבלת קצבת זקנה (גמל)</v>
          </cell>
        </row>
        <row r="33">
          <cell r="B33" t="str">
            <v>נספח ב5 - מדדי בקשות להעברת כספים בין קופות גמל או בין מסלולי השקעה (גמל)</v>
          </cell>
        </row>
      </sheetData>
      <sheetData sheetId="2"/>
      <sheetData sheetId="3"/>
      <sheetData sheetId="4"/>
      <sheetData sheetId="5"/>
      <sheetData sheetId="6"/>
      <sheetData sheetId="7"/>
      <sheetData sheetId="8"/>
      <sheetData sheetId="9">
        <row r="14">
          <cell r="D14">
            <v>193</v>
          </cell>
          <cell r="E14">
            <v>38</v>
          </cell>
          <cell r="F14">
            <v>120</v>
          </cell>
          <cell r="G14">
            <v>19</v>
          </cell>
          <cell r="H14">
            <v>0</v>
          </cell>
          <cell r="I14">
            <v>11</v>
          </cell>
          <cell r="J14">
            <v>5</v>
          </cell>
          <cell r="K14">
            <v>0</v>
          </cell>
        </row>
      </sheetData>
      <sheetData sheetId="10"/>
      <sheetData sheetId="11"/>
      <sheetData sheetId="12">
        <row r="14">
          <cell r="D14">
            <v>287</v>
          </cell>
          <cell r="E14">
            <v>3</v>
          </cell>
          <cell r="F14">
            <v>215</v>
          </cell>
          <cell r="G14">
            <v>56</v>
          </cell>
          <cell r="H14">
            <v>3</v>
          </cell>
          <cell r="I14">
            <v>1</v>
          </cell>
          <cell r="J14">
            <v>9</v>
          </cell>
          <cell r="K14">
            <v>1</v>
          </cell>
          <cell r="L14">
            <v>0</v>
          </cell>
          <cell r="M14">
            <v>0</v>
          </cell>
          <cell r="N14">
            <v>0</v>
          </cell>
          <cell r="O14">
            <v>0</v>
          </cell>
          <cell r="P14">
            <v>0</v>
          </cell>
          <cell r="Q14">
            <v>1</v>
          </cell>
          <cell r="R14">
            <v>0</v>
          </cell>
          <cell r="S14">
            <v>0</v>
          </cell>
          <cell r="T14">
            <v>0</v>
          </cell>
          <cell r="U14">
            <v>0</v>
          </cell>
          <cell r="V14">
            <v>0</v>
          </cell>
          <cell r="W14">
            <v>0</v>
          </cell>
          <cell r="X14">
            <v>0</v>
          </cell>
        </row>
      </sheetData>
      <sheetData sheetId="13"/>
      <sheetData sheetId="14"/>
      <sheetData sheetId="15"/>
      <sheetData sheetId="16"/>
      <sheetData sheetId="17"/>
      <sheetData sheetId="18"/>
      <sheetData sheetId="19"/>
      <sheetData sheetId="20"/>
      <sheetData sheetId="21"/>
      <sheetData sheetId="22"/>
      <sheetData sheetId="23"/>
      <sheetData sheetId="2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וראות"/>
      <sheetName val="גליון עזר"/>
      <sheetName val="רשימת גופים 2009"/>
      <sheetName val="נספח א4"/>
      <sheetName val="נספח א5"/>
      <sheetName val="נספח ב4"/>
      <sheetName val="נספח ב5"/>
    </sheetNames>
    <sheetDataSet>
      <sheetData sheetId="0" refreshError="1"/>
      <sheetData sheetId="1" refreshError="1"/>
      <sheetData sheetId="2" refreshError="1"/>
      <sheetData sheetId="3" refreshError="1"/>
      <sheetData sheetId="4" refreshError="1"/>
      <sheetData sheetId="5" refreshError="1">
        <row r="8">
          <cell r="C8" t="str">
            <v>סה"כ</v>
          </cell>
        </row>
      </sheetData>
      <sheetData sheetId="6" refreshError="1"/>
    </sheetDataSet>
  </externalBook>
</externalLink>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D17"/>
  <sheetViews>
    <sheetView rightToLeft="1" workbookViewId="0">
      <selection activeCell="B24" sqref="B24"/>
    </sheetView>
  </sheetViews>
  <sheetFormatPr defaultColWidth="8" defaultRowHeight="12.75" x14ac:dyDescent="0.2"/>
  <cols>
    <col min="1" max="1" width="2.125" style="3" customWidth="1"/>
    <col min="2" max="2" width="18.375" style="3" customWidth="1"/>
    <col min="3" max="8" width="5.5" style="3" customWidth="1"/>
    <col min="9" max="9" width="6.5" style="3" customWidth="1"/>
    <col min="10" max="10" width="6.125" style="3" customWidth="1"/>
    <col min="11" max="15" width="5.125" style="3" customWidth="1"/>
    <col min="16" max="16" width="6.875" style="3" customWidth="1"/>
    <col min="17" max="30" width="8" style="38"/>
    <col min="31" max="16384" width="8" style="3"/>
  </cols>
  <sheetData>
    <row r="1" spans="2:16" s="3" customFormat="1" ht="18.75" x14ac:dyDescent="0.3">
      <c r="B1" s="1" t="str">
        <f>[1]הוראות!B30</f>
        <v>נספח ב4 - מדדי בקשות למשיכת כספים או לקבלת קצבת זקנה (גמל)</v>
      </c>
      <c r="C1" s="2"/>
      <c r="D1" s="2"/>
      <c r="E1" s="2"/>
      <c r="F1" s="2"/>
      <c r="G1" s="2"/>
      <c r="H1" s="2"/>
      <c r="I1" s="2"/>
      <c r="J1" s="2"/>
      <c r="K1" s="2"/>
      <c r="L1" s="2"/>
      <c r="M1" s="2"/>
      <c r="N1" s="2"/>
      <c r="O1" s="2"/>
      <c r="P1" s="2"/>
    </row>
    <row r="2" spans="2:16" s="3" customFormat="1" ht="20.25" x14ac:dyDescent="0.2">
      <c r="B2" s="4" t="str">
        <f>[1]הוראות!B13</f>
        <v>שובל - חברה לניהול קופת גמל מפעלית בע"מ</v>
      </c>
      <c r="C2" s="2"/>
      <c r="D2" s="2"/>
      <c r="E2" s="2"/>
      <c r="F2" s="2"/>
      <c r="G2" s="2"/>
      <c r="H2" s="2"/>
      <c r="I2" s="2"/>
      <c r="J2" s="2"/>
      <c r="K2" s="2"/>
      <c r="L2" s="2"/>
      <c r="M2" s="2"/>
      <c r="N2" s="2"/>
      <c r="O2" s="2"/>
      <c r="P2" s="2"/>
    </row>
    <row r="3" spans="2:16" s="3" customFormat="1" ht="15.75" x14ac:dyDescent="0.25">
      <c r="B3" s="5" t="str">
        <f>CONCATENATE([1]הוראות!Z13,[1]הוראות!F13)</f>
        <v>הנתונים ביחידות בודדות לשנת 2017</v>
      </c>
      <c r="C3" s="2"/>
      <c r="D3" s="2"/>
      <c r="E3" s="2"/>
      <c r="F3" s="2"/>
      <c r="G3" s="2"/>
      <c r="H3" s="2"/>
      <c r="I3" s="2"/>
      <c r="J3" s="2"/>
      <c r="K3" s="2"/>
      <c r="L3" s="2"/>
      <c r="M3" s="2"/>
      <c r="N3" s="2"/>
      <c r="O3" s="2"/>
      <c r="P3" s="2"/>
    </row>
    <row r="4" spans="2:16" s="3" customFormat="1" ht="18.75" x14ac:dyDescent="0.3">
      <c r="B4" s="6" t="s">
        <v>0</v>
      </c>
      <c r="C4" s="2"/>
      <c r="D4" s="2"/>
      <c r="E4" s="7" t="s">
        <v>1</v>
      </c>
      <c r="F4" s="2"/>
      <c r="G4" s="2"/>
      <c r="H4" s="2"/>
      <c r="I4" s="2"/>
      <c r="J4" s="2"/>
      <c r="K4" s="2"/>
      <c r="L4" s="2"/>
      <c r="M4" s="2"/>
      <c r="N4" s="2"/>
      <c r="O4" s="2"/>
      <c r="P4" s="2"/>
    </row>
    <row r="5" spans="2:16" s="3" customFormat="1" ht="15" x14ac:dyDescent="0.2">
      <c r="B5" s="8"/>
      <c r="C5" s="2"/>
      <c r="D5" s="2"/>
      <c r="E5" s="2"/>
      <c r="F5" s="2"/>
      <c r="G5" s="2"/>
      <c r="H5" s="2"/>
      <c r="I5" s="2"/>
      <c r="J5" s="2"/>
      <c r="K5" s="2"/>
      <c r="L5" s="2"/>
      <c r="M5" s="2"/>
      <c r="N5" s="2"/>
      <c r="O5" s="2"/>
      <c r="P5" s="2"/>
    </row>
    <row r="6" spans="2:16" s="3" customFormat="1" x14ac:dyDescent="0.2">
      <c r="B6" s="9"/>
      <c r="C6" s="2"/>
      <c r="D6" s="2"/>
      <c r="E6" s="2"/>
      <c r="F6" s="2"/>
      <c r="G6" s="2"/>
      <c r="H6" s="2"/>
      <c r="I6" s="2"/>
      <c r="J6" s="2"/>
      <c r="K6" s="2"/>
      <c r="L6" s="2"/>
      <c r="M6" s="2"/>
      <c r="N6" s="2"/>
      <c r="O6" s="2"/>
      <c r="P6" s="2"/>
    </row>
    <row r="7" spans="2:16" s="3" customFormat="1" x14ac:dyDescent="0.2">
      <c r="B7" s="10" t="s">
        <v>2</v>
      </c>
      <c r="C7" s="11" t="s">
        <v>3</v>
      </c>
      <c r="D7" s="12"/>
      <c r="E7" s="12"/>
      <c r="F7" s="12"/>
      <c r="G7" s="12"/>
      <c r="H7" s="12"/>
      <c r="I7" s="13"/>
      <c r="J7" s="11" t="s">
        <v>4</v>
      </c>
      <c r="K7" s="12"/>
      <c r="L7" s="12"/>
      <c r="M7" s="12"/>
      <c r="N7" s="12"/>
      <c r="O7" s="12"/>
      <c r="P7" s="13"/>
    </row>
    <row r="8" spans="2:16" s="3" customFormat="1" ht="25.5" x14ac:dyDescent="0.2">
      <c r="B8" s="14"/>
      <c r="C8" s="15" t="s">
        <v>5</v>
      </c>
      <c r="D8" s="16" t="s">
        <v>6</v>
      </c>
      <c r="E8" s="17" t="s">
        <v>7</v>
      </c>
      <c r="F8" s="17" t="s">
        <v>8</v>
      </c>
      <c r="G8" s="17" t="s">
        <v>9</v>
      </c>
      <c r="H8" s="18" t="s">
        <v>10</v>
      </c>
      <c r="I8" s="19" t="s">
        <v>11</v>
      </c>
      <c r="J8" s="20" t="str">
        <f>C8</f>
        <v>סה"כ</v>
      </c>
      <c r="K8" s="16" t="s">
        <v>6</v>
      </c>
      <c r="L8" s="17" t="s">
        <v>7</v>
      </c>
      <c r="M8" s="17" t="s">
        <v>12</v>
      </c>
      <c r="N8" s="17" t="s">
        <v>10</v>
      </c>
      <c r="O8" s="18" t="s">
        <v>13</v>
      </c>
      <c r="P8" s="19" t="s">
        <v>14</v>
      </c>
    </row>
    <row r="9" spans="2:16" s="3" customFormat="1" x14ac:dyDescent="0.2">
      <c r="B9" s="21"/>
      <c r="C9" s="22" t="s">
        <v>15</v>
      </c>
      <c r="D9" s="23" t="s">
        <v>16</v>
      </c>
      <c r="E9" s="23" t="s">
        <v>17</v>
      </c>
      <c r="F9" s="23" t="s">
        <v>18</v>
      </c>
      <c r="G9" s="23" t="s">
        <v>19</v>
      </c>
      <c r="H9" s="24" t="s">
        <v>20</v>
      </c>
      <c r="I9" s="25" t="s">
        <v>21</v>
      </c>
      <c r="J9" s="26" t="s">
        <v>22</v>
      </c>
      <c r="K9" s="23" t="s">
        <v>23</v>
      </c>
      <c r="L9" s="23" t="s">
        <v>24</v>
      </c>
      <c r="M9" s="27" t="s">
        <v>25</v>
      </c>
      <c r="N9" s="24" t="s">
        <v>26</v>
      </c>
      <c r="O9" s="24" t="s">
        <v>27</v>
      </c>
      <c r="P9" s="25" t="s">
        <v>28</v>
      </c>
    </row>
    <row r="10" spans="2:16" s="3" customFormat="1" ht="25.5" x14ac:dyDescent="0.2">
      <c r="B10" s="28" t="s">
        <v>29</v>
      </c>
      <c r="C10" s="29">
        <f>IF('[1]נספח א4 - G'!$D$14=0,"",'[1]נספח א4 - G'!D14/'[1]נספח א4 - G'!$D$14)</f>
        <v>1</v>
      </c>
      <c r="D10" s="29">
        <f>IF('[1]נספח א4 - G'!$D$14=0,"",'[1]נספח א4 - G'!E14/'[1]נספח א4 - G'!$D$14)</f>
        <v>0.19689119170984457</v>
      </c>
      <c r="E10" s="29">
        <f>IF('[1]נספח א4 - G'!$D$14=0,"",'[1]נספח א4 - G'!F14/'[1]נספח א4 - G'!$D$14)</f>
        <v>0.62176165803108807</v>
      </c>
      <c r="F10" s="29">
        <f>IF('[1]נספח א4 - G'!$D$14=0,"",'[1]נספח א4 - G'!G14/'[1]נספח א4 - G'!$D$14)</f>
        <v>9.8445595854922283E-2</v>
      </c>
      <c r="G10" s="29">
        <f>IF('[1]נספח א4 - G'!$D$14=0,"",'[1]נספח א4 - G'!H14/'[1]נספח א4 - G'!$D$14)</f>
        <v>0</v>
      </c>
      <c r="H10" s="29">
        <f>IF('[1]נספח א4 - G'!$D$14=0,"",'[1]נספח א4 - G'!I14/'[1]נספח א4 - G'!$D$14)</f>
        <v>5.6994818652849742E-2</v>
      </c>
      <c r="I10" s="29">
        <f>IF('[1]נספח א4 - G'!$D$14=0,"",'[1]נספח א4 - G'!J14/'[1]נספח א4 - G'!$D$14)</f>
        <v>2.5906735751295335E-2</v>
      </c>
      <c r="J10" s="29" t="str">
        <f>IF('[1]נספח א4 - G'!$K$14=0,"",'[1]נספח א4 - G'!K14/'[1]נספח א4 - G'!$K$14)</f>
        <v/>
      </c>
      <c r="K10" s="29" t="str">
        <f>IF('[1]נספח א4 - G'!$K$14=0,"",'[1]נספח א4 - G'!L14/'[1]נספח א4 - G'!$K$14)</f>
        <v/>
      </c>
      <c r="L10" s="29" t="str">
        <f>IF('[1]נספח א4 - G'!$K$14=0,"",'[1]נספח א4 - G'!M14/'[1]נספח א4 - G'!$K$14)</f>
        <v/>
      </c>
      <c r="M10" s="29" t="str">
        <f>IF('[1]נספח א4 - G'!$K$14=0,"",'[1]נספח א4 - G'!N14/'[1]נספח א4 - G'!$K$14)</f>
        <v/>
      </c>
      <c r="N10" s="29" t="str">
        <f>IF('[1]נספח א4 - G'!$K$14=0,"",'[1]נספח א4 - G'!O14/'[1]נספח א4 - G'!$K$14)</f>
        <v/>
      </c>
      <c r="O10" s="29" t="str">
        <f>IF('[1]נספח א4 - G'!$K$14=0,"",'[1]נספח א4 - G'!P14/'[1]נספח א4 - G'!$K$14)</f>
        <v/>
      </c>
      <c r="P10" s="30" t="str">
        <f>IF('[1]נספח א4 - G'!$K$14=0,"",'[1]נספח א4 - G'!Q14/'[1]נספח א4 - G'!$K$14)</f>
        <v/>
      </c>
    </row>
    <row r="11" spans="2:16" s="3" customFormat="1" x14ac:dyDescent="0.2">
      <c r="B11" s="2"/>
      <c r="C11" s="2"/>
      <c r="D11" s="2"/>
      <c r="E11" s="2"/>
      <c r="F11" s="2"/>
      <c r="G11" s="2"/>
      <c r="H11" s="2"/>
      <c r="I11" s="31"/>
      <c r="J11" s="2"/>
      <c r="K11" s="2"/>
      <c r="L11" s="2"/>
      <c r="M11" s="2"/>
      <c r="N11" s="2"/>
      <c r="O11" s="2"/>
      <c r="P11" s="2"/>
    </row>
    <row r="12" spans="2:16" s="3" customFormat="1" x14ac:dyDescent="0.2">
      <c r="B12" s="32" t="s">
        <v>30</v>
      </c>
      <c r="C12" s="33"/>
      <c r="D12" s="33"/>
      <c r="E12" s="33"/>
      <c r="F12" s="33"/>
      <c r="G12" s="33"/>
      <c r="H12" s="33"/>
      <c r="I12" s="33"/>
      <c r="J12" s="33"/>
      <c r="K12" s="33"/>
      <c r="L12" s="33"/>
      <c r="M12" s="33"/>
      <c r="N12" s="33"/>
      <c r="O12" s="33"/>
    </row>
    <row r="13" spans="2:16" s="3" customFormat="1" x14ac:dyDescent="0.2">
      <c r="B13" s="34" t="s">
        <v>31</v>
      </c>
      <c r="C13" s="34"/>
      <c r="D13" s="34"/>
      <c r="E13" s="34"/>
      <c r="F13" s="34"/>
      <c r="G13" s="34"/>
      <c r="H13" s="34"/>
      <c r="I13" s="34"/>
      <c r="J13" s="34"/>
      <c r="K13" s="34"/>
      <c r="L13" s="34"/>
      <c r="M13" s="34"/>
      <c r="N13" s="34"/>
      <c r="O13" s="34"/>
      <c r="P13" s="34"/>
    </row>
    <row r="14" spans="2:16" s="3" customFormat="1" x14ac:dyDescent="0.2">
      <c r="B14" s="34" t="s">
        <v>32</v>
      </c>
      <c r="C14" s="34"/>
      <c r="D14" s="34"/>
      <c r="E14" s="34"/>
      <c r="F14" s="34"/>
      <c r="G14" s="34"/>
      <c r="H14" s="34"/>
      <c r="I14" s="34"/>
      <c r="J14" s="34"/>
      <c r="K14" s="34"/>
      <c r="L14" s="34"/>
      <c r="M14" s="34"/>
      <c r="N14" s="34"/>
      <c r="O14" s="34"/>
      <c r="P14" s="34"/>
    </row>
    <row r="15" spans="2:16" s="3" customFormat="1" x14ac:dyDescent="0.2">
      <c r="B15" s="35" t="s">
        <v>33</v>
      </c>
      <c r="C15" s="35"/>
      <c r="D15" s="35"/>
      <c r="E15" s="35"/>
      <c r="F15" s="35"/>
      <c r="G15" s="35"/>
      <c r="H15" s="35"/>
      <c r="I15" s="35"/>
      <c r="J15" s="35"/>
      <c r="K15" s="35"/>
      <c r="L15" s="35"/>
      <c r="M15" s="35"/>
      <c r="N15" s="35"/>
      <c r="O15" s="35"/>
      <c r="P15" s="35"/>
    </row>
    <row r="16" spans="2:16" s="3" customFormat="1" x14ac:dyDescent="0.2">
      <c r="B16" s="36"/>
    </row>
    <row r="17" spans="3:16" s="3" customFormat="1" x14ac:dyDescent="0.2">
      <c r="C17" s="37"/>
      <c r="D17" s="37"/>
      <c r="E17" s="37"/>
      <c r="F17" s="37"/>
      <c r="G17" s="37"/>
      <c r="H17" s="37"/>
      <c r="I17" s="37"/>
      <c r="J17" s="37"/>
      <c r="K17" s="37"/>
      <c r="L17" s="37"/>
      <c r="M17" s="37"/>
      <c r="N17" s="37"/>
      <c r="O17" s="37"/>
      <c r="P17" s="37"/>
    </row>
  </sheetData>
  <mergeCells count="6">
    <mergeCell ref="B7:B9"/>
    <mergeCell ref="C7:I7"/>
    <mergeCell ref="J7:P7"/>
    <mergeCell ref="B13:P13"/>
    <mergeCell ref="B14:P14"/>
    <mergeCell ref="B15:P15"/>
  </mergeCells>
  <hyperlinks>
    <hyperlink ref="B4" location="הוראות!A1" display="חזרה"/>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W17"/>
  <sheetViews>
    <sheetView rightToLeft="1" tabSelected="1" workbookViewId="0">
      <selection activeCell="B26" sqref="B26"/>
    </sheetView>
  </sheetViews>
  <sheetFormatPr defaultColWidth="8" defaultRowHeight="12.75" x14ac:dyDescent="0.2"/>
  <cols>
    <col min="1" max="1" width="1.375" style="39" customWidth="1"/>
    <col min="2" max="2" width="18.375" style="2" customWidth="1"/>
    <col min="3" max="16" width="5.25" style="2" customWidth="1"/>
    <col min="17" max="23" width="5.25" style="39" customWidth="1"/>
    <col min="24" max="16384" width="8" style="39"/>
  </cols>
  <sheetData>
    <row r="1" spans="2:23" ht="18.75" x14ac:dyDescent="0.3">
      <c r="B1" s="1" t="str">
        <f>[1]הוראות!B33</f>
        <v>נספח ב5 - מדדי בקשות להעברת כספים בין קופות גמל או בין מסלולי השקעה (גמל)</v>
      </c>
    </row>
    <row r="2" spans="2:23" ht="20.25" x14ac:dyDescent="0.2">
      <c r="B2" s="4" t="str">
        <f>[1]הוראות!B13</f>
        <v>שובל - חברה לניהול קופת גמל מפעלית בע"מ</v>
      </c>
    </row>
    <row r="3" spans="2:23" ht="15.75" x14ac:dyDescent="0.25">
      <c r="B3" s="5" t="str">
        <f>CONCATENATE([1]הוראות!Z13,[1]הוראות!F13)</f>
        <v>הנתונים ביחידות בודדות לשנת 2017</v>
      </c>
    </row>
    <row r="4" spans="2:23" ht="18.75" x14ac:dyDescent="0.3">
      <c r="B4" s="6" t="s">
        <v>0</v>
      </c>
      <c r="I4" s="7" t="s">
        <v>34</v>
      </c>
    </row>
    <row r="5" spans="2:23" ht="15" x14ac:dyDescent="0.2">
      <c r="B5" s="8"/>
    </row>
    <row r="6" spans="2:23" x14ac:dyDescent="0.2">
      <c r="B6" s="40"/>
    </row>
    <row r="7" spans="2:23" x14ac:dyDescent="0.2">
      <c r="B7" s="10" t="s">
        <v>2</v>
      </c>
      <c r="C7" s="11" t="s">
        <v>35</v>
      </c>
      <c r="D7" s="12"/>
      <c r="E7" s="12"/>
      <c r="F7" s="12"/>
      <c r="G7" s="12"/>
      <c r="H7" s="12"/>
      <c r="I7" s="13"/>
      <c r="J7" s="11" t="s">
        <v>36</v>
      </c>
      <c r="K7" s="12"/>
      <c r="L7" s="12"/>
      <c r="M7" s="12"/>
      <c r="N7" s="12"/>
      <c r="O7" s="12"/>
      <c r="P7" s="13"/>
      <c r="Q7" s="11" t="s">
        <v>37</v>
      </c>
      <c r="R7" s="12"/>
      <c r="S7" s="12"/>
      <c r="T7" s="12"/>
      <c r="U7" s="12"/>
      <c r="V7" s="12"/>
      <c r="W7" s="13"/>
    </row>
    <row r="8" spans="2:23" ht="38.25" x14ac:dyDescent="0.2">
      <c r="B8" s="14"/>
      <c r="C8" s="20" t="str">
        <f>'[2]נספח ב4'!C8</f>
        <v>סה"כ</v>
      </c>
      <c r="D8" s="17" t="s">
        <v>6</v>
      </c>
      <c r="E8" s="17" t="s">
        <v>38</v>
      </c>
      <c r="F8" s="17" t="s">
        <v>39</v>
      </c>
      <c r="G8" s="17" t="s">
        <v>40</v>
      </c>
      <c r="H8" s="18" t="s">
        <v>41</v>
      </c>
      <c r="I8" s="41" t="s">
        <v>42</v>
      </c>
      <c r="J8" s="42" t="str">
        <f>'[2]נספח ב4'!C8</f>
        <v>סה"כ</v>
      </c>
      <c r="K8" s="17" t="s">
        <v>43</v>
      </c>
      <c r="L8" s="17" t="s">
        <v>44</v>
      </c>
      <c r="M8" s="17" t="s">
        <v>7</v>
      </c>
      <c r="N8" s="17" t="s">
        <v>8</v>
      </c>
      <c r="O8" s="18" t="s">
        <v>9</v>
      </c>
      <c r="P8" s="41" t="s">
        <v>45</v>
      </c>
      <c r="Q8" s="42" t="str">
        <f>J8</f>
        <v>סה"כ</v>
      </c>
      <c r="R8" s="17" t="s">
        <v>43</v>
      </c>
      <c r="S8" s="17" t="s">
        <v>44</v>
      </c>
      <c r="T8" s="17" t="s">
        <v>7</v>
      </c>
      <c r="U8" s="17" t="s">
        <v>8</v>
      </c>
      <c r="V8" s="18" t="s">
        <v>9</v>
      </c>
      <c r="W8" s="41" t="s">
        <v>45</v>
      </c>
    </row>
    <row r="9" spans="2:23" x14ac:dyDescent="0.2">
      <c r="B9" s="21"/>
      <c r="C9" s="26" t="s">
        <v>15</v>
      </c>
      <c r="D9" s="23" t="s">
        <v>16</v>
      </c>
      <c r="E9" s="24" t="s">
        <v>17</v>
      </c>
      <c r="F9" s="23" t="s">
        <v>18</v>
      </c>
      <c r="G9" s="23" t="s">
        <v>19</v>
      </c>
      <c r="H9" s="43" t="s">
        <v>20</v>
      </c>
      <c r="I9" s="25" t="s">
        <v>21</v>
      </c>
      <c r="J9" s="27" t="s">
        <v>22</v>
      </c>
      <c r="K9" s="23" t="s">
        <v>23</v>
      </c>
      <c r="L9" s="23" t="s">
        <v>24</v>
      </c>
      <c r="M9" s="27" t="s">
        <v>25</v>
      </c>
      <c r="N9" s="23" t="s">
        <v>26</v>
      </c>
      <c r="O9" s="43" t="s">
        <v>27</v>
      </c>
      <c r="P9" s="25" t="s">
        <v>28</v>
      </c>
      <c r="Q9" s="27" t="s">
        <v>46</v>
      </c>
      <c r="R9" s="23" t="s">
        <v>47</v>
      </c>
      <c r="S9" s="24" t="s">
        <v>48</v>
      </c>
      <c r="T9" s="23" t="s">
        <v>49</v>
      </c>
      <c r="U9" s="23" t="s">
        <v>50</v>
      </c>
      <c r="V9" s="43" t="s">
        <v>51</v>
      </c>
      <c r="W9" s="25" t="s">
        <v>52</v>
      </c>
    </row>
    <row r="10" spans="2:23" ht="25.5" x14ac:dyDescent="0.2">
      <c r="B10" s="28" t="s">
        <v>29</v>
      </c>
      <c r="C10" s="29">
        <f>IF('[1]נספח א5 - G'!$D$14=0,"",'[1]נספח א5 - G'!D14/'[1]נספח א5 - G'!$D$14)</f>
        <v>1</v>
      </c>
      <c r="D10" s="29">
        <f>IF('[1]נספח א5 - G'!$D$14=0,"",'[1]נספח א5 - G'!E14/'[1]נספח א5 - G'!$D$14)</f>
        <v>1.0452961672473868E-2</v>
      </c>
      <c r="E10" s="29">
        <f>IF('[1]נספח א5 - G'!$D$14=0,"",'[1]נספח א5 - G'!F14/'[1]נספח א5 - G'!$D$14)</f>
        <v>0.74912891986062713</v>
      </c>
      <c r="F10" s="29">
        <f>IF('[1]נספח א5 - G'!$D$14=0,"",'[1]נספח א5 - G'!G14/'[1]נספח א5 - G'!$D$14)</f>
        <v>0.1951219512195122</v>
      </c>
      <c r="G10" s="29">
        <f>IF('[1]נספח א5 - G'!$D$14=0,"",'[1]נספח א5 - G'!H14/'[1]נספח א5 - G'!$D$14)</f>
        <v>1.0452961672473868E-2</v>
      </c>
      <c r="H10" s="29">
        <f>IF('[1]נספח א5 - G'!$D$14=0,"",'[1]נספח א5 - G'!I14/'[1]נספח א5 - G'!$D$14)</f>
        <v>3.4843205574912892E-3</v>
      </c>
      <c r="I10" s="29">
        <f>IF('[1]נספח א5 - G'!$D$14=0,"",'[1]נספח א5 - G'!J14/'[1]נספח א5 - G'!$D$14)</f>
        <v>3.1358885017421602E-2</v>
      </c>
      <c r="J10" s="29">
        <f>IF('[1]נספח א5 - G'!$K$14=0,"",'[1]נספח א5 - G'!K14/'[1]נספח א5 - G'!$K$14)</f>
        <v>1</v>
      </c>
      <c r="K10" s="29">
        <f>IF('[1]נספח א5 - G'!$K$14=0,"",'[1]נספח א5 - G'!L14/'[1]נספח א5 - G'!$K$14)</f>
        <v>0</v>
      </c>
      <c r="L10" s="29">
        <f>IF('[1]נספח א5 - G'!$K$14=0,"",'[1]נספח א5 - G'!M14/'[1]נספח א5 - G'!$K$14)</f>
        <v>0</v>
      </c>
      <c r="M10" s="29">
        <f>IF('[1]נספח א5 - G'!$K$14=0,"",'[1]נספח א5 - G'!N14/'[1]נספח א5 - G'!$K$14)</f>
        <v>0</v>
      </c>
      <c r="N10" s="29">
        <f>IF('[1]נספח א5 - G'!$K$14=0,"",'[1]נספח א5 - G'!O14/'[1]נספח א5 - G'!$K$14)</f>
        <v>0</v>
      </c>
      <c r="O10" s="29">
        <f>IF('[1]נספח א5 - G'!$K$14=0,"",'[1]נספח א5 - G'!P14/'[1]נספח א5 - G'!$K$14)</f>
        <v>0</v>
      </c>
      <c r="P10" s="29">
        <f>IF('[1]נספח א5 - G'!$K$14=0,"",'[1]נספח א5 - G'!Q14/'[1]נספח א5 - G'!$K$14)</f>
        <v>1</v>
      </c>
      <c r="Q10" s="29" t="str">
        <f>IF('[1]נספח א5 - G'!$R$14=0,"",'[1]נספח א5 - G'!R14/'[1]נספח א5 - G'!$R$14)</f>
        <v/>
      </c>
      <c r="R10" s="29" t="str">
        <f>IF('[1]נספח א5 - G'!$R$14=0,"",'[1]נספח א5 - G'!S14/'[1]נספח א5 - G'!$R$14)</f>
        <v/>
      </c>
      <c r="S10" s="29" t="str">
        <f>IF('[1]נספח א5 - G'!$R$14=0,"",'[1]נספח א5 - G'!T14/'[1]נספח א5 - G'!$R$14)</f>
        <v/>
      </c>
      <c r="T10" s="29" t="str">
        <f>IF('[1]נספח א5 - G'!$R$14=0,"",'[1]נספח א5 - G'!U14/'[1]נספח א5 - G'!$R$14)</f>
        <v/>
      </c>
      <c r="U10" s="29" t="str">
        <f>IF('[1]נספח א5 - G'!$R$14=0,"",'[1]נספח א5 - G'!V14/'[1]נספח א5 - G'!$R$14)</f>
        <v/>
      </c>
      <c r="V10" s="29" t="str">
        <f>IF('[1]נספח א5 - G'!$R$14=0,"",'[1]נספח א5 - G'!W14/'[1]נספח א5 - G'!$R$14)</f>
        <v/>
      </c>
      <c r="W10" s="30" t="str">
        <f>IF('[1]נספח א5 - G'!$R$14=0,"",'[1]נספח א5 - G'!X14/'[1]נספח א5 - G'!$R$14)</f>
        <v/>
      </c>
    </row>
    <row r="12" spans="2:23" x14ac:dyDescent="0.2">
      <c r="B12" s="44" t="s">
        <v>30</v>
      </c>
      <c r="C12" s="44"/>
      <c r="D12" s="44"/>
      <c r="E12" s="44"/>
      <c r="F12" s="44"/>
      <c r="G12" s="44"/>
      <c r="H12" s="44"/>
      <c r="I12" s="44"/>
      <c r="J12" s="44"/>
      <c r="K12" s="44"/>
      <c r="L12" s="44"/>
      <c r="M12" s="44"/>
      <c r="N12" s="44"/>
      <c r="O12" s="44"/>
      <c r="P12" s="44"/>
    </row>
    <row r="13" spans="2:23" x14ac:dyDescent="0.2">
      <c r="B13" s="34" t="s">
        <v>31</v>
      </c>
      <c r="C13" s="34"/>
      <c r="D13" s="34"/>
      <c r="E13" s="34"/>
      <c r="F13" s="34"/>
      <c r="G13" s="34"/>
      <c r="H13" s="34"/>
      <c r="I13" s="34"/>
      <c r="J13" s="34"/>
      <c r="K13" s="34"/>
      <c r="L13" s="34"/>
      <c r="M13" s="34"/>
      <c r="N13" s="34"/>
      <c r="O13" s="34"/>
      <c r="P13" s="34"/>
    </row>
    <row r="14" spans="2:23" x14ac:dyDescent="0.2">
      <c r="B14" s="35" t="s">
        <v>53</v>
      </c>
      <c r="C14" s="35"/>
      <c r="D14" s="35"/>
      <c r="E14" s="35"/>
      <c r="F14" s="35"/>
      <c r="G14" s="35"/>
      <c r="H14" s="35"/>
      <c r="I14" s="35"/>
      <c r="J14" s="35"/>
      <c r="K14" s="35"/>
      <c r="L14" s="35"/>
      <c r="M14" s="35"/>
      <c r="N14" s="35"/>
      <c r="O14" s="35"/>
      <c r="P14" s="35"/>
    </row>
    <row r="15" spans="2:23" x14ac:dyDescent="0.2">
      <c r="B15" s="35" t="s">
        <v>54</v>
      </c>
      <c r="C15" s="35"/>
      <c r="D15" s="35"/>
      <c r="E15" s="35"/>
      <c r="F15" s="35"/>
      <c r="G15" s="35"/>
      <c r="H15" s="35"/>
      <c r="I15" s="35"/>
      <c r="J15" s="35"/>
      <c r="K15" s="35"/>
      <c r="L15" s="35"/>
      <c r="M15" s="35"/>
      <c r="N15" s="35"/>
      <c r="O15" s="35"/>
      <c r="P15" s="35"/>
    </row>
    <row r="16" spans="2:23" x14ac:dyDescent="0.2">
      <c r="B16" s="35" t="s">
        <v>55</v>
      </c>
      <c r="C16" s="35"/>
      <c r="D16" s="35"/>
      <c r="E16" s="35"/>
      <c r="F16" s="35"/>
      <c r="G16" s="35"/>
      <c r="H16" s="35"/>
      <c r="I16" s="35"/>
      <c r="J16" s="35"/>
      <c r="K16" s="35"/>
      <c r="L16" s="35"/>
      <c r="M16" s="35"/>
      <c r="N16" s="35"/>
      <c r="O16" s="35"/>
      <c r="P16" s="35"/>
    </row>
    <row r="17" spans="3:4" s="39" customFormat="1" x14ac:dyDescent="0.2">
      <c r="C17" s="45"/>
      <c r="D17" s="45"/>
    </row>
  </sheetData>
  <mergeCells count="9">
    <mergeCell ref="B14:P14"/>
    <mergeCell ref="B15:P15"/>
    <mergeCell ref="B16:P16"/>
    <mergeCell ref="B7:B9"/>
    <mergeCell ref="C7:I7"/>
    <mergeCell ref="J7:P7"/>
    <mergeCell ref="Q7:W7"/>
    <mergeCell ref="B12:P12"/>
    <mergeCell ref="B13:P13"/>
  </mergeCells>
  <hyperlinks>
    <hyperlink ref="B4" location="הוראות!A1" display="חזרה"/>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rightToLeft="1" workbookViewId="0"/>
  </sheetViews>
  <sheetFormatPr defaultRowHeight="14.25" x14ac:dyDescent="0.2"/>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גליונות עבודה</vt:lpstr>
      </vt:variant>
      <vt:variant>
        <vt:i4>3</vt:i4>
      </vt:variant>
    </vt:vector>
  </HeadingPairs>
  <TitlesOfParts>
    <vt:vector size="3" baseType="lpstr">
      <vt:lpstr>נספח ב4</vt:lpstr>
      <vt:lpstr>נספח ב5</vt:lpstr>
      <vt:lpstr>גיליון3</vt:lpstr>
    </vt:vector>
  </TitlesOfParts>
  <Company>Mataf</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כהן נטלי</dc:creator>
  <cp:lastModifiedBy>כהן נטלי</cp:lastModifiedBy>
  <dcterms:created xsi:type="dcterms:W3CDTF">2018-02-27T06:55:04Z</dcterms:created>
  <dcterms:modified xsi:type="dcterms:W3CDTF">2018-02-27T06:55:54Z</dcterms:modified>
</cp:coreProperties>
</file>